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075" windowHeight="11640" activeTab="0"/>
  </bookViews>
  <sheets>
    <sheet name="オプション商い帳" sheetId="1" r:id="rId1"/>
    <sheet name="使用例" sheetId="2" r:id="rId2"/>
  </sheets>
  <definedNames/>
  <calcPr fullCalcOnLoad="1"/>
</workbook>
</file>

<file path=xl/comments1.xml><?xml version="1.0" encoding="utf-8"?>
<comments xmlns="http://schemas.openxmlformats.org/spreadsheetml/2006/main">
  <authors>
    <author>sharetive9</author>
  </authors>
  <commentList>
    <comment ref="A1" authorId="0">
      <text>
        <r>
          <rPr>
            <sz val="9"/>
            <rFont val="ＭＳ Ｐゴシック"/>
            <family val="3"/>
          </rPr>
          <t xml:space="preserve">2010年12月限は
「1012」
</t>
        </r>
      </text>
    </comment>
  </commentList>
</comments>
</file>

<file path=xl/comments2.xml><?xml version="1.0" encoding="utf-8"?>
<comments xmlns="http://schemas.openxmlformats.org/spreadsheetml/2006/main">
  <authors>
    <author>sharetive9</author>
  </authors>
  <commentList>
    <comment ref="A1" authorId="0">
      <text>
        <r>
          <rPr>
            <sz val="9"/>
            <rFont val="ＭＳ Ｐゴシック"/>
            <family val="3"/>
          </rPr>
          <t xml:space="preserve">2010年12月限は
「1012」
</t>
        </r>
      </text>
    </comment>
  </commentList>
</comments>
</file>

<file path=xl/sharedStrings.xml><?xml version="1.0" encoding="utf-8"?>
<sst xmlns="http://schemas.openxmlformats.org/spreadsheetml/2006/main" count="35" uniqueCount="17">
  <si>
    <t>限月</t>
  </si>
  <si>
    <t>新規単価</t>
  </si>
  <si>
    <t>数量</t>
  </si>
  <si>
    <t>決済単価</t>
  </si>
  <si>
    <t>行使価格</t>
  </si>
  <si>
    <t>SQ値</t>
  </si>
  <si>
    <t>売/買</t>
  </si>
  <si>
    <t>反対売買時の損益</t>
  </si>
  <si>
    <t>PUT</t>
  </si>
  <si>
    <t>CALL</t>
  </si>
  <si>
    <t>P/C</t>
  </si>
  <si>
    <t>buy</t>
  </si>
  <si>
    <t>sell</t>
  </si>
  <si>
    <t>差額</t>
  </si>
  <si>
    <t>ポジション残</t>
  </si>
  <si>
    <t>~</t>
  </si>
  <si>
    <t>備考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</si>
</sst>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#,##0,000;[Red]\-#,##0.000"/>
    <numFmt numFmtId="178" formatCode="###,000.00;[Red]\-#,##0.00"/>
    <numFmt numFmtId="179" formatCode="###000.;[Red]\-#,##0.00"/>
    <numFmt numFmtId="180" formatCode="##,000.;[Red]\-#,##0.00"/>
    <numFmt numFmtId="181" formatCode="#,##0_ "/>
    <numFmt numFmtId="182" formatCode="#,##0&quot;円&quot;"/>
    <numFmt numFmtId="183" formatCode="#,##0&quot;枚&quot;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2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182" fontId="0" fillId="0" borderId="1" xfId="0" applyNumberFormat="1" applyBorder="1" applyAlignment="1">
      <alignment vertical="center"/>
    </xf>
    <xf numFmtId="0" fontId="0" fillId="2" borderId="0" xfId="0" applyFill="1" applyAlignment="1">
      <alignment horizontal="center" vertical="center"/>
    </xf>
    <xf numFmtId="182" fontId="0" fillId="0" borderId="2" xfId="0" applyNumberFormat="1" applyBorder="1" applyAlignment="1">
      <alignment vertical="center"/>
    </xf>
    <xf numFmtId="183" fontId="0" fillId="0" borderId="3" xfId="0" applyNumberFormat="1" applyBorder="1" applyAlignment="1">
      <alignment vertical="center"/>
    </xf>
    <xf numFmtId="182" fontId="0" fillId="2" borderId="4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2" fontId="0" fillId="0" borderId="6" xfId="0" applyNumberFormat="1" applyBorder="1" applyAlignment="1">
      <alignment vertical="center"/>
    </xf>
    <xf numFmtId="183" fontId="0" fillId="0" borderId="7" xfId="0" applyNumberFormat="1" applyBorder="1" applyAlignment="1">
      <alignment vertical="center"/>
    </xf>
    <xf numFmtId="182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2" fontId="0" fillId="0" borderId="11" xfId="0" applyNumberFormat="1" applyBorder="1" applyAlignment="1">
      <alignment vertical="center"/>
    </xf>
    <xf numFmtId="183" fontId="0" fillId="0" borderId="12" xfId="0" applyNumberFormat="1" applyBorder="1" applyAlignment="1">
      <alignment vertical="center"/>
    </xf>
    <xf numFmtId="182" fontId="0" fillId="0" borderId="13" xfId="0" applyNumberFormat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183" fontId="0" fillId="0" borderId="15" xfId="0" applyNumberFormat="1" applyBorder="1" applyAlignment="1">
      <alignment vertical="center"/>
    </xf>
    <xf numFmtId="183" fontId="0" fillId="0" borderId="16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0" fontId="0" fillId="3" borderId="18" xfId="0" applyFill="1" applyBorder="1" applyAlignment="1">
      <alignment horizontal="center" vertical="center"/>
    </xf>
    <xf numFmtId="182" fontId="0" fillId="3" borderId="18" xfId="0" applyNumberFormat="1" applyFill="1" applyBorder="1" applyAlignment="1">
      <alignment horizontal="center" vertical="center"/>
    </xf>
    <xf numFmtId="183" fontId="0" fillId="3" borderId="19" xfId="0" applyNumberForma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181" fontId="0" fillId="6" borderId="25" xfId="0" applyNumberFormat="1" applyFill="1" applyBorder="1" applyAlignment="1">
      <alignment vertical="center"/>
    </xf>
    <xf numFmtId="181" fontId="0" fillId="6" borderId="26" xfId="0" applyNumberFormat="1" applyFill="1" applyBorder="1" applyAlignment="1">
      <alignment vertical="center"/>
    </xf>
    <xf numFmtId="181" fontId="0" fillId="6" borderId="27" xfId="0" applyNumberFormat="1" applyFill="1" applyBorder="1" applyAlignment="1">
      <alignment vertical="center"/>
    </xf>
    <xf numFmtId="183" fontId="0" fillId="6" borderId="28" xfId="0" applyNumberFormat="1" applyFill="1" applyBorder="1" applyAlignment="1">
      <alignment vertical="center"/>
    </xf>
    <xf numFmtId="183" fontId="0" fillId="6" borderId="29" xfId="0" applyNumberFormat="1" applyFill="1" applyBorder="1" applyAlignment="1">
      <alignment vertical="center"/>
    </xf>
    <xf numFmtId="183" fontId="0" fillId="6" borderId="30" xfId="0" applyNumberFormat="1" applyFill="1" applyBorder="1" applyAlignment="1">
      <alignment vertical="center"/>
    </xf>
    <xf numFmtId="183" fontId="0" fillId="6" borderId="31" xfId="0" applyNumberFormat="1" applyFill="1" applyBorder="1" applyAlignment="1">
      <alignment vertical="center"/>
    </xf>
    <xf numFmtId="0" fontId="0" fillId="6" borderId="25" xfId="0" applyNumberFormat="1" applyFill="1" applyBorder="1" applyAlignment="1">
      <alignment horizontal="right" vertical="center"/>
    </xf>
    <xf numFmtId="0" fontId="0" fillId="6" borderId="26" xfId="0" applyNumberFormat="1" applyFill="1" applyBorder="1" applyAlignment="1">
      <alignment horizontal="right" vertical="center"/>
    </xf>
    <xf numFmtId="0" fontId="0" fillId="6" borderId="27" xfId="0" applyNumberForma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M34"/>
  <sheetViews>
    <sheetView tabSelected="1" workbookViewId="0" topLeftCell="A1">
      <selection activeCell="A35" sqref="A35"/>
    </sheetView>
  </sheetViews>
  <sheetFormatPr defaultColWidth="9.00390625" defaultRowHeight="13.5"/>
  <cols>
    <col min="1" max="1" width="6.875" style="0" customWidth="1"/>
    <col min="2" max="2" width="9.875" style="0" customWidth="1"/>
    <col min="3" max="3" width="8.00390625" style="0" customWidth="1"/>
    <col min="5" max="5" width="9.00390625" style="2" customWidth="1"/>
    <col min="6" max="6" width="9.00390625" style="3" customWidth="1"/>
    <col min="7" max="7" width="9.00390625" style="2" customWidth="1"/>
    <col min="8" max="8" width="9.00390625" style="3" customWidth="1"/>
    <col min="9" max="9" width="7.75390625" style="0" hidden="1" customWidth="1"/>
    <col min="10" max="10" width="15.625" style="0" customWidth="1"/>
    <col min="11" max="11" width="9.375" style="0" customWidth="1"/>
    <col min="12" max="12" width="13.125" style="0" customWidth="1"/>
    <col min="13" max="13" width="21.625" style="0" customWidth="1"/>
  </cols>
  <sheetData>
    <row r="1" spans="1:13" s="1" customFormat="1" ht="14.25" thickBot="1">
      <c r="A1" s="25" t="s">
        <v>0</v>
      </c>
      <c r="B1" s="25" t="s">
        <v>4</v>
      </c>
      <c r="C1" s="25" t="s">
        <v>10</v>
      </c>
      <c r="D1" s="25" t="s">
        <v>6</v>
      </c>
      <c r="E1" s="26" t="s">
        <v>1</v>
      </c>
      <c r="F1" s="27" t="s">
        <v>2</v>
      </c>
      <c r="G1" s="9" t="s">
        <v>3</v>
      </c>
      <c r="H1" s="21" t="s">
        <v>2</v>
      </c>
      <c r="I1" s="28" t="s">
        <v>13</v>
      </c>
      <c r="J1" s="28" t="s">
        <v>7</v>
      </c>
      <c r="K1" s="6" t="s">
        <v>5</v>
      </c>
      <c r="L1" s="32" t="s">
        <v>14</v>
      </c>
      <c r="M1" s="33" t="s">
        <v>16</v>
      </c>
    </row>
    <row r="2" spans="1:13" ht="13.5">
      <c r="A2" s="10"/>
      <c r="B2" s="11"/>
      <c r="C2" s="11"/>
      <c r="D2" s="11"/>
      <c r="E2" s="12"/>
      <c r="F2" s="13"/>
      <c r="G2" s="14"/>
      <c r="H2" s="22"/>
      <c r="I2" s="44">
        <f>(G2*H2+G3*H3+G4*H4)-(E2*F2+E3*F3+E4*F4)</f>
        <v>0</v>
      </c>
      <c r="J2" s="37">
        <f>IF(D2="sell",I2*-1000,IF(D2="buy",I2*1000,0))</f>
        <v>0</v>
      </c>
      <c r="K2" s="29"/>
      <c r="L2" s="40">
        <f>(F2+F3+F4)-(H2+H3+H4)</f>
        <v>0</v>
      </c>
      <c r="M2" s="34"/>
    </row>
    <row r="3" spans="1:13" ht="13.5">
      <c r="A3" s="15"/>
      <c r="B3" s="4"/>
      <c r="C3" s="4"/>
      <c r="D3" s="4"/>
      <c r="E3" s="5"/>
      <c r="F3" s="8"/>
      <c r="G3" s="7"/>
      <c r="H3" s="23"/>
      <c r="I3" s="45"/>
      <c r="J3" s="38"/>
      <c r="K3" s="30"/>
      <c r="L3" s="41"/>
      <c r="M3" s="35"/>
    </row>
    <row r="4" spans="1:13" ht="14.25" thickBot="1">
      <c r="A4" s="16"/>
      <c r="B4" s="17"/>
      <c r="C4" s="17"/>
      <c r="D4" s="17"/>
      <c r="E4" s="18"/>
      <c r="F4" s="19"/>
      <c r="G4" s="20"/>
      <c r="H4" s="24"/>
      <c r="I4" s="46"/>
      <c r="J4" s="39"/>
      <c r="K4" s="31"/>
      <c r="L4" s="42"/>
      <c r="M4" s="36"/>
    </row>
    <row r="5" spans="1:13" ht="13.5">
      <c r="A5" s="10"/>
      <c r="B5" s="11"/>
      <c r="C5" s="11"/>
      <c r="D5" s="11"/>
      <c r="E5" s="12"/>
      <c r="F5" s="13"/>
      <c r="G5" s="14"/>
      <c r="H5" s="22"/>
      <c r="I5" s="44">
        <f>(G5*H5+G6*H6+G7*H7)-(E5*F5+E6*F6+E7*F7)</f>
        <v>0</v>
      </c>
      <c r="J5" s="37">
        <f>IF(D5="sell",I5*-1000,IF(D5="buy",I5*1000,0))</f>
        <v>0</v>
      </c>
      <c r="K5" s="29"/>
      <c r="L5" s="43">
        <f>(F5+F6+F7)-(H5+H6+H7)</f>
        <v>0</v>
      </c>
      <c r="M5" s="34"/>
    </row>
    <row r="6" spans="1:13" ht="13.5">
      <c r="A6" s="15"/>
      <c r="B6" s="4"/>
      <c r="C6" s="4"/>
      <c r="D6" s="4"/>
      <c r="E6" s="5"/>
      <c r="F6" s="8"/>
      <c r="G6" s="7"/>
      <c r="H6" s="23"/>
      <c r="I6" s="45"/>
      <c r="J6" s="38"/>
      <c r="K6" s="30"/>
      <c r="L6" s="41"/>
      <c r="M6" s="35"/>
    </row>
    <row r="7" spans="1:13" ht="14.25" thickBot="1">
      <c r="A7" s="16"/>
      <c r="B7" s="17"/>
      <c r="C7" s="17"/>
      <c r="D7" s="17"/>
      <c r="E7" s="18"/>
      <c r="F7" s="19"/>
      <c r="G7" s="20"/>
      <c r="H7" s="24"/>
      <c r="I7" s="46"/>
      <c r="J7" s="39"/>
      <c r="K7" s="31"/>
      <c r="L7" s="42"/>
      <c r="M7" s="36"/>
    </row>
    <row r="8" spans="1:13" ht="13.5">
      <c r="A8" s="10"/>
      <c r="B8" s="11"/>
      <c r="C8" s="11"/>
      <c r="D8" s="11"/>
      <c r="E8" s="12"/>
      <c r="F8" s="13"/>
      <c r="G8" s="14"/>
      <c r="H8" s="22"/>
      <c r="I8" s="44">
        <f>(G8*H8+G9*H9+G10*H10)-(E8*F8+E9*F9+E10*F10)</f>
        <v>0</v>
      </c>
      <c r="J8" s="37">
        <f>IF(D8="sell",I8*-1000,IF(D8="buy",I8*1000,0))</f>
        <v>0</v>
      </c>
      <c r="K8" s="29"/>
      <c r="L8" s="43">
        <f>(F8+F9+F10)-(H8+H9+H10)</f>
        <v>0</v>
      </c>
      <c r="M8" s="34"/>
    </row>
    <row r="9" spans="1:13" ht="13.5">
      <c r="A9" s="15"/>
      <c r="B9" s="4"/>
      <c r="C9" s="4"/>
      <c r="D9" s="4"/>
      <c r="E9" s="5"/>
      <c r="F9" s="8"/>
      <c r="G9" s="7"/>
      <c r="H9" s="23"/>
      <c r="I9" s="45"/>
      <c r="J9" s="38"/>
      <c r="K9" s="30"/>
      <c r="L9" s="41"/>
      <c r="M9" s="35"/>
    </row>
    <row r="10" spans="1:13" ht="14.25" thickBot="1">
      <c r="A10" s="16"/>
      <c r="B10" s="17"/>
      <c r="C10" s="17"/>
      <c r="D10" s="17"/>
      <c r="E10" s="18"/>
      <c r="F10" s="19"/>
      <c r="G10" s="20"/>
      <c r="H10" s="24"/>
      <c r="I10" s="46"/>
      <c r="J10" s="39"/>
      <c r="K10" s="31"/>
      <c r="L10" s="42"/>
      <c r="M10" s="36"/>
    </row>
    <row r="11" spans="1:13" ht="13.5">
      <c r="A11" s="10"/>
      <c r="B11" s="11"/>
      <c r="C11" s="11"/>
      <c r="D11" s="11"/>
      <c r="E11" s="12"/>
      <c r="F11" s="13"/>
      <c r="G11" s="14"/>
      <c r="H11" s="22"/>
      <c r="I11" s="44">
        <f>(G11*H11+G12*H12+G13*H13)-(E11*F11+E12*F12+E13*F13)</f>
        <v>0</v>
      </c>
      <c r="J11" s="37">
        <f>IF(D11="sell",I11*-1000,IF(D11="buy",I11*1000,0))</f>
        <v>0</v>
      </c>
      <c r="K11" s="29"/>
      <c r="L11" s="43">
        <f>(F11+F12+F13)-(H11+H12+H13)</f>
        <v>0</v>
      </c>
      <c r="M11" s="34"/>
    </row>
    <row r="12" spans="1:13" ht="13.5">
      <c r="A12" s="15"/>
      <c r="B12" s="4"/>
      <c r="C12" s="4"/>
      <c r="D12" s="4"/>
      <c r="E12" s="5"/>
      <c r="F12" s="8"/>
      <c r="G12" s="7"/>
      <c r="H12" s="23"/>
      <c r="I12" s="45"/>
      <c r="J12" s="38"/>
      <c r="K12" s="30"/>
      <c r="L12" s="41"/>
      <c r="M12" s="35"/>
    </row>
    <row r="13" spans="1:13" ht="14.25" thickBot="1">
      <c r="A13" s="16"/>
      <c r="B13" s="17"/>
      <c r="C13" s="17"/>
      <c r="D13" s="17"/>
      <c r="E13" s="18"/>
      <c r="F13" s="19"/>
      <c r="G13" s="20"/>
      <c r="H13" s="24"/>
      <c r="I13" s="46"/>
      <c r="J13" s="39"/>
      <c r="K13" s="31"/>
      <c r="L13" s="42"/>
      <c r="M13" s="36"/>
    </row>
    <row r="14" spans="1:13" ht="13.5">
      <c r="A14" s="10"/>
      <c r="B14" s="11"/>
      <c r="C14" s="11"/>
      <c r="D14" s="11"/>
      <c r="E14" s="12"/>
      <c r="F14" s="13"/>
      <c r="G14" s="14"/>
      <c r="H14" s="22"/>
      <c r="I14" s="44">
        <f>(G14*H14+G15*H15+G16*H16)-(E14*F14+E15*F15+E16*F16)</f>
        <v>0</v>
      </c>
      <c r="J14" s="37">
        <f>IF(D14="sell",I14*-1000,IF(D14="buy",I14*1000,0))</f>
        <v>0</v>
      </c>
      <c r="K14" s="29"/>
      <c r="L14" s="43">
        <f>(F14+F15+F16)-(H14+H15+H16)</f>
        <v>0</v>
      </c>
      <c r="M14" s="34"/>
    </row>
    <row r="15" spans="1:13" ht="13.5">
      <c r="A15" s="15"/>
      <c r="B15" s="4"/>
      <c r="C15" s="4"/>
      <c r="D15" s="4"/>
      <c r="E15" s="5"/>
      <c r="F15" s="8"/>
      <c r="G15" s="7"/>
      <c r="H15" s="23"/>
      <c r="I15" s="45"/>
      <c r="J15" s="38"/>
      <c r="K15" s="30"/>
      <c r="L15" s="41"/>
      <c r="M15" s="35"/>
    </row>
    <row r="16" spans="1:13" ht="14.25" thickBot="1">
      <c r="A16" s="16"/>
      <c r="B16" s="17"/>
      <c r="C16" s="17"/>
      <c r="D16" s="17"/>
      <c r="E16" s="18"/>
      <c r="F16" s="19"/>
      <c r="G16" s="20"/>
      <c r="H16" s="24"/>
      <c r="I16" s="46"/>
      <c r="J16" s="39"/>
      <c r="K16" s="31"/>
      <c r="L16" s="42"/>
      <c r="M16" s="36"/>
    </row>
    <row r="17" spans="1:13" ht="13.5">
      <c r="A17" s="10"/>
      <c r="B17" s="11"/>
      <c r="C17" s="11"/>
      <c r="D17" s="11"/>
      <c r="E17" s="12"/>
      <c r="F17" s="13"/>
      <c r="G17" s="14"/>
      <c r="H17" s="22"/>
      <c r="I17" s="44">
        <f>(G17*H17+G18*H18+G19*H19)-(E17*F17+E18*F18+E19*F19)</f>
        <v>0</v>
      </c>
      <c r="J17" s="37">
        <f>IF(D17="sell",I17*-1000,IF(D17="buy",I17*1000,0))</f>
        <v>0</v>
      </c>
      <c r="K17" s="29"/>
      <c r="L17" s="43">
        <f>(F17+F18+F19)-(H17+H18+H19)</f>
        <v>0</v>
      </c>
      <c r="M17" s="34"/>
    </row>
    <row r="18" spans="1:13" ht="13.5">
      <c r="A18" s="15"/>
      <c r="B18" s="4"/>
      <c r="C18" s="4"/>
      <c r="D18" s="4"/>
      <c r="E18" s="5"/>
      <c r="F18" s="8"/>
      <c r="G18" s="7"/>
      <c r="H18" s="23"/>
      <c r="I18" s="45"/>
      <c r="J18" s="38"/>
      <c r="K18" s="30"/>
      <c r="L18" s="41"/>
      <c r="M18" s="35"/>
    </row>
    <row r="19" spans="1:13" ht="14.25" thickBot="1">
      <c r="A19" s="16"/>
      <c r="B19" s="17"/>
      <c r="C19" s="17"/>
      <c r="D19" s="17"/>
      <c r="E19" s="18"/>
      <c r="F19" s="19"/>
      <c r="G19" s="20"/>
      <c r="H19" s="24"/>
      <c r="I19" s="46"/>
      <c r="J19" s="39"/>
      <c r="K19" s="31"/>
      <c r="L19" s="42"/>
      <c r="M19" s="36"/>
    </row>
    <row r="20" spans="1:13" ht="13.5">
      <c r="A20" s="10"/>
      <c r="B20" s="11"/>
      <c r="C20" s="11"/>
      <c r="D20" s="11"/>
      <c r="E20" s="12"/>
      <c r="F20" s="13"/>
      <c r="G20" s="14"/>
      <c r="H20" s="22"/>
      <c r="I20" s="44">
        <f>(G20*H20+G21*H21+G22*H22)-(E20*F20+E21*F21+E22*F22)</f>
        <v>0</v>
      </c>
      <c r="J20" s="37">
        <f>IF(D20="sell",I20*-1000,IF(D20="buy",I20*1000,0))</f>
        <v>0</v>
      </c>
      <c r="K20" s="29"/>
      <c r="L20" s="43">
        <f>(F20+F21+F22)-(H20+H21+H22)</f>
        <v>0</v>
      </c>
      <c r="M20" s="34"/>
    </row>
    <row r="21" spans="1:13" ht="13.5">
      <c r="A21" s="15"/>
      <c r="B21" s="4"/>
      <c r="C21" s="4"/>
      <c r="D21" s="4"/>
      <c r="E21" s="5"/>
      <c r="F21" s="8"/>
      <c r="G21" s="7"/>
      <c r="H21" s="23"/>
      <c r="I21" s="45"/>
      <c r="J21" s="38"/>
      <c r="K21" s="30"/>
      <c r="L21" s="41"/>
      <c r="M21" s="35"/>
    </row>
    <row r="22" spans="1:13" ht="14.25" thickBot="1">
      <c r="A22" s="16"/>
      <c r="B22" s="17"/>
      <c r="C22" s="17"/>
      <c r="D22" s="17"/>
      <c r="E22" s="18"/>
      <c r="F22" s="19"/>
      <c r="G22" s="20"/>
      <c r="H22" s="24"/>
      <c r="I22" s="46"/>
      <c r="J22" s="39"/>
      <c r="K22" s="31"/>
      <c r="L22" s="42"/>
      <c r="M22" s="36"/>
    </row>
    <row r="23" spans="1:13" ht="13.5">
      <c r="A23" s="10"/>
      <c r="B23" s="11"/>
      <c r="C23" s="11"/>
      <c r="D23" s="11"/>
      <c r="E23" s="12"/>
      <c r="F23" s="13"/>
      <c r="G23" s="14"/>
      <c r="H23" s="22"/>
      <c r="I23" s="44">
        <f>(G23*H23+G24*H24+G25*H25)-(E23*F23+E24*F24+E25*F25)</f>
        <v>0</v>
      </c>
      <c r="J23" s="37">
        <f>IF(D23="sell",I23*-1000,IF(D23="buy",I23*1000,0))</f>
        <v>0</v>
      </c>
      <c r="K23" s="29"/>
      <c r="L23" s="43">
        <f>(F23+F24+F25)-(H23+H24+H25)</f>
        <v>0</v>
      </c>
      <c r="M23" s="34"/>
    </row>
    <row r="24" spans="1:13" ht="13.5">
      <c r="A24" s="15"/>
      <c r="B24" s="4"/>
      <c r="C24" s="4"/>
      <c r="D24" s="4"/>
      <c r="E24" s="5"/>
      <c r="F24" s="8"/>
      <c r="G24" s="7"/>
      <c r="H24" s="23"/>
      <c r="I24" s="45"/>
      <c r="J24" s="38"/>
      <c r="K24" s="30"/>
      <c r="L24" s="41"/>
      <c r="M24" s="35"/>
    </row>
    <row r="25" spans="1:13" ht="14.25" thickBot="1">
      <c r="A25" s="16"/>
      <c r="B25" s="17"/>
      <c r="C25" s="17"/>
      <c r="D25" s="17"/>
      <c r="E25" s="18"/>
      <c r="F25" s="19"/>
      <c r="G25" s="20"/>
      <c r="H25" s="24"/>
      <c r="I25" s="46"/>
      <c r="J25" s="39"/>
      <c r="K25" s="31"/>
      <c r="L25" s="42"/>
      <c r="M25" s="36"/>
    </row>
    <row r="26" spans="1:13" ht="13.5">
      <c r="A26" s="10"/>
      <c r="B26" s="11"/>
      <c r="C26" s="11"/>
      <c r="D26" s="11"/>
      <c r="E26" s="12"/>
      <c r="F26" s="13"/>
      <c r="G26" s="14"/>
      <c r="H26" s="22"/>
      <c r="I26" s="44">
        <f>(G26*H26+G27*H27+G28*H28)-(E26*F26+E27*F27+E28*F28)</f>
        <v>0</v>
      </c>
      <c r="J26" s="37">
        <f>IF(D26="sell",I26*-1000,IF(D26="buy",I26*1000,0))</f>
        <v>0</v>
      </c>
      <c r="K26" s="29"/>
      <c r="L26" s="43">
        <f>(F26+F27+F28)-(H26+H27+H28)</f>
        <v>0</v>
      </c>
      <c r="M26" s="34"/>
    </row>
    <row r="27" spans="1:13" ht="13.5">
      <c r="A27" s="15"/>
      <c r="B27" s="4"/>
      <c r="C27" s="4"/>
      <c r="D27" s="4"/>
      <c r="E27" s="5"/>
      <c r="F27" s="8"/>
      <c r="G27" s="7"/>
      <c r="H27" s="23"/>
      <c r="I27" s="45"/>
      <c r="J27" s="38"/>
      <c r="K27" s="30"/>
      <c r="L27" s="41"/>
      <c r="M27" s="35"/>
    </row>
    <row r="28" spans="1:13" ht="14.25" thickBot="1">
      <c r="A28" s="16"/>
      <c r="B28" s="17"/>
      <c r="C28" s="17"/>
      <c r="D28" s="17"/>
      <c r="E28" s="18"/>
      <c r="F28" s="19"/>
      <c r="G28" s="20"/>
      <c r="H28" s="24"/>
      <c r="I28" s="46"/>
      <c r="J28" s="39"/>
      <c r="K28" s="31"/>
      <c r="L28" s="42"/>
      <c r="M28" s="36"/>
    </row>
    <row r="29" spans="1:13" ht="13.5">
      <c r="A29" s="10"/>
      <c r="B29" s="11"/>
      <c r="C29" s="11"/>
      <c r="D29" s="11"/>
      <c r="E29" s="12"/>
      <c r="F29" s="13"/>
      <c r="G29" s="14"/>
      <c r="H29" s="22"/>
      <c r="I29" s="44">
        <f>(G29*H29+G30*H30+G31*H31)-(E29*F29+E30*F30+E31*F31)</f>
        <v>0</v>
      </c>
      <c r="J29" s="37">
        <f>IF(D29="sell",I29*-1000,IF(D29="buy",I29*1000,0))</f>
        <v>0</v>
      </c>
      <c r="K29" s="29"/>
      <c r="L29" s="43">
        <f>(F29+F30+F31)-(H29+H30+H31)</f>
        <v>0</v>
      </c>
      <c r="M29" s="34"/>
    </row>
    <row r="30" spans="1:13" ht="13.5">
      <c r="A30" s="15"/>
      <c r="B30" s="4"/>
      <c r="C30" s="4"/>
      <c r="D30" s="4"/>
      <c r="E30" s="5"/>
      <c r="F30" s="8"/>
      <c r="G30" s="7"/>
      <c r="H30" s="23"/>
      <c r="I30" s="45"/>
      <c r="J30" s="38"/>
      <c r="K30" s="30"/>
      <c r="L30" s="41"/>
      <c r="M30" s="35"/>
    </row>
    <row r="31" spans="1:13" ht="14.25" thickBot="1">
      <c r="A31" s="16"/>
      <c r="B31" s="17"/>
      <c r="C31" s="17"/>
      <c r="D31" s="17"/>
      <c r="E31" s="18"/>
      <c r="F31" s="19"/>
      <c r="G31" s="20"/>
      <c r="H31" s="24"/>
      <c r="I31" s="46"/>
      <c r="J31" s="39"/>
      <c r="K31" s="31"/>
      <c r="L31" s="42"/>
      <c r="M31" s="36"/>
    </row>
    <row r="32" spans="1:13" ht="13.5">
      <c r="A32" s="10"/>
      <c r="B32" s="11"/>
      <c r="C32" s="11"/>
      <c r="D32" s="11"/>
      <c r="E32" s="12"/>
      <c r="F32" s="13"/>
      <c r="G32" s="14"/>
      <c r="H32" s="22"/>
      <c r="I32" s="44">
        <f>(G32*H32+G33*H33+G34*H34)-(E32*F32+E33*F33+E34*F34)</f>
        <v>0</v>
      </c>
      <c r="J32" s="37">
        <f>IF(D32="sell",I32*-1000,IF(D32="buy",I32*1000,0))</f>
        <v>0</v>
      </c>
      <c r="K32" s="29"/>
      <c r="L32" s="43">
        <f>(F32+F33+F34)-(H32+H33+H34)</f>
        <v>0</v>
      </c>
      <c r="M32" s="34"/>
    </row>
    <row r="33" spans="1:13" ht="13.5">
      <c r="A33" s="15"/>
      <c r="B33" s="4"/>
      <c r="C33" s="4"/>
      <c r="D33" s="4"/>
      <c r="E33" s="5"/>
      <c r="F33" s="8"/>
      <c r="G33" s="7"/>
      <c r="H33" s="23"/>
      <c r="I33" s="45"/>
      <c r="J33" s="38"/>
      <c r="K33" s="30"/>
      <c r="L33" s="41"/>
      <c r="M33" s="35"/>
    </row>
    <row r="34" spans="1:13" ht="14.25" thickBot="1">
      <c r="A34" s="16"/>
      <c r="B34" s="17"/>
      <c r="C34" s="17"/>
      <c r="D34" s="17"/>
      <c r="E34" s="18"/>
      <c r="F34" s="19"/>
      <c r="G34" s="20"/>
      <c r="H34" s="24"/>
      <c r="I34" s="46"/>
      <c r="J34" s="39"/>
      <c r="K34" s="31"/>
      <c r="L34" s="42"/>
      <c r="M34" s="36"/>
    </row>
  </sheetData>
  <mergeCells count="88">
    <mergeCell ref="A5:A7"/>
    <mergeCell ref="B5:B7"/>
    <mergeCell ref="C2:C4"/>
    <mergeCell ref="C5:C7"/>
    <mergeCell ref="B2:B4"/>
    <mergeCell ref="A2:A4"/>
    <mergeCell ref="I11:I13"/>
    <mergeCell ref="J2:J4"/>
    <mergeCell ref="J5:J7"/>
    <mergeCell ref="J8:J10"/>
    <mergeCell ref="I2:I4"/>
    <mergeCell ref="L2:L4"/>
    <mergeCell ref="L5:L7"/>
    <mergeCell ref="I5:I7"/>
    <mergeCell ref="I8:I10"/>
    <mergeCell ref="B8:B10"/>
    <mergeCell ref="C8:C10"/>
    <mergeCell ref="D8:D10"/>
    <mergeCell ref="K2:K4"/>
    <mergeCell ref="K5:K7"/>
    <mergeCell ref="D5:D7"/>
    <mergeCell ref="D2:D4"/>
    <mergeCell ref="K8:K10"/>
    <mergeCell ref="L8:L10"/>
    <mergeCell ref="A11:A13"/>
    <mergeCell ref="B11:B13"/>
    <mergeCell ref="C11:C13"/>
    <mergeCell ref="D11:D13"/>
    <mergeCell ref="J11:J13"/>
    <mergeCell ref="K11:K13"/>
    <mergeCell ref="L11:L13"/>
    <mergeCell ref="A8:A10"/>
    <mergeCell ref="A14:A16"/>
    <mergeCell ref="B14:B16"/>
    <mergeCell ref="C14:C16"/>
    <mergeCell ref="D14:D16"/>
    <mergeCell ref="I14:I16"/>
    <mergeCell ref="J14:J16"/>
    <mergeCell ref="K14:K16"/>
    <mergeCell ref="L14:L16"/>
    <mergeCell ref="A17:A19"/>
    <mergeCell ref="B17:B19"/>
    <mergeCell ref="C17:C19"/>
    <mergeCell ref="D17:D19"/>
    <mergeCell ref="I17:I19"/>
    <mergeCell ref="J17:J19"/>
    <mergeCell ref="K17:K19"/>
    <mergeCell ref="L17:L19"/>
    <mergeCell ref="A20:A22"/>
    <mergeCell ref="B20:B22"/>
    <mergeCell ref="C20:C22"/>
    <mergeCell ref="D20:D22"/>
    <mergeCell ref="I20:I22"/>
    <mergeCell ref="J20:J22"/>
    <mergeCell ref="K20:K22"/>
    <mergeCell ref="L20:L22"/>
    <mergeCell ref="A23:A25"/>
    <mergeCell ref="B23:B25"/>
    <mergeCell ref="C23:C25"/>
    <mergeCell ref="D23:D25"/>
    <mergeCell ref="I23:I25"/>
    <mergeCell ref="J23:J25"/>
    <mergeCell ref="K23:K25"/>
    <mergeCell ref="L23:L25"/>
    <mergeCell ref="A26:A28"/>
    <mergeCell ref="B26:B28"/>
    <mergeCell ref="C26:C28"/>
    <mergeCell ref="D26:D28"/>
    <mergeCell ref="I26:I28"/>
    <mergeCell ref="J26:J28"/>
    <mergeCell ref="K26:K28"/>
    <mergeCell ref="L26:L28"/>
    <mergeCell ref="A29:A31"/>
    <mergeCell ref="B29:B31"/>
    <mergeCell ref="C29:C31"/>
    <mergeCell ref="D29:D31"/>
    <mergeCell ref="I29:I31"/>
    <mergeCell ref="J29:J31"/>
    <mergeCell ref="K29:K31"/>
    <mergeCell ref="L29:L31"/>
    <mergeCell ref="A32:A34"/>
    <mergeCell ref="B32:B34"/>
    <mergeCell ref="C32:C34"/>
    <mergeCell ref="D32:D34"/>
    <mergeCell ref="I32:I34"/>
    <mergeCell ref="J32:J34"/>
    <mergeCell ref="K32:K34"/>
    <mergeCell ref="L32:L34"/>
  </mergeCells>
  <printOptions/>
  <pageMargins left="0.75" right="0.75" top="1" bottom="1" header="0.512" footer="0.512"/>
  <pageSetup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M34"/>
  <sheetViews>
    <sheetView workbookViewId="0" topLeftCell="A1">
      <selection activeCell="A35" sqref="A35"/>
    </sheetView>
  </sheetViews>
  <sheetFormatPr defaultColWidth="9.00390625" defaultRowHeight="13.5"/>
  <cols>
    <col min="1" max="1" width="6.875" style="0" customWidth="1"/>
    <col min="2" max="2" width="9.875" style="0" customWidth="1"/>
    <col min="3" max="3" width="8.00390625" style="0" customWidth="1"/>
    <col min="5" max="5" width="9.00390625" style="2" customWidth="1"/>
    <col min="6" max="6" width="9.00390625" style="3" customWidth="1"/>
    <col min="7" max="7" width="9.00390625" style="2" customWidth="1"/>
    <col min="8" max="8" width="9.00390625" style="3" customWidth="1"/>
    <col min="9" max="9" width="7.75390625" style="0" hidden="1" customWidth="1"/>
    <col min="10" max="10" width="15.625" style="0" customWidth="1"/>
    <col min="11" max="11" width="9.125" style="0" customWidth="1"/>
    <col min="12" max="12" width="13.125" style="0" customWidth="1"/>
    <col min="13" max="13" width="21.375" style="0" customWidth="1"/>
  </cols>
  <sheetData>
    <row r="1" spans="1:13" s="1" customFormat="1" ht="14.25" thickBot="1">
      <c r="A1" s="25" t="s">
        <v>0</v>
      </c>
      <c r="B1" s="25" t="s">
        <v>4</v>
      </c>
      <c r="C1" s="25" t="s">
        <v>10</v>
      </c>
      <c r="D1" s="25" t="s">
        <v>6</v>
      </c>
      <c r="E1" s="26" t="s">
        <v>1</v>
      </c>
      <c r="F1" s="27" t="s">
        <v>2</v>
      </c>
      <c r="G1" s="9" t="s">
        <v>3</v>
      </c>
      <c r="H1" s="21" t="s">
        <v>2</v>
      </c>
      <c r="I1" s="28" t="s">
        <v>13</v>
      </c>
      <c r="J1" s="28" t="s">
        <v>7</v>
      </c>
      <c r="K1" s="6" t="s">
        <v>5</v>
      </c>
      <c r="L1" s="32" t="s">
        <v>14</v>
      </c>
      <c r="M1" s="33" t="s">
        <v>16</v>
      </c>
    </row>
    <row r="2" spans="1:13" ht="13.5">
      <c r="A2" s="10">
        <v>1012</v>
      </c>
      <c r="B2" s="11">
        <v>10500</v>
      </c>
      <c r="C2" s="11" t="s">
        <v>9</v>
      </c>
      <c r="D2" s="11" t="s">
        <v>11</v>
      </c>
      <c r="E2" s="12">
        <v>30</v>
      </c>
      <c r="F2" s="13">
        <v>6</v>
      </c>
      <c r="G2" s="14">
        <v>25</v>
      </c>
      <c r="H2" s="22">
        <v>6</v>
      </c>
      <c r="I2" s="44">
        <f>(G2*H2+G3*H3+G4*H4)-(E2*F2+E3*F3+E4*F4)</f>
        <v>-30</v>
      </c>
      <c r="J2" s="37">
        <f>IF(D2="sell",I2*-1000,IF(D2="buy",I2*1000,0))</f>
        <v>-30000</v>
      </c>
      <c r="K2" s="29" t="s">
        <v>15</v>
      </c>
      <c r="L2" s="40">
        <f>(F2+F3+F4)-(H2+H3+H4)</f>
        <v>0</v>
      </c>
      <c r="M2" s="34"/>
    </row>
    <row r="3" spans="1:13" ht="13.5">
      <c r="A3" s="15"/>
      <c r="B3" s="4"/>
      <c r="C3" s="4"/>
      <c r="D3" s="4"/>
      <c r="E3" s="5"/>
      <c r="F3" s="8"/>
      <c r="G3" s="7"/>
      <c r="H3" s="23"/>
      <c r="I3" s="45"/>
      <c r="J3" s="38"/>
      <c r="K3" s="30"/>
      <c r="L3" s="41"/>
      <c r="M3" s="35"/>
    </row>
    <row r="4" spans="1:13" ht="14.25" thickBot="1">
      <c r="A4" s="16"/>
      <c r="B4" s="17"/>
      <c r="C4" s="17"/>
      <c r="D4" s="17"/>
      <c r="E4" s="18"/>
      <c r="F4" s="19"/>
      <c r="G4" s="20"/>
      <c r="H4" s="24"/>
      <c r="I4" s="46"/>
      <c r="J4" s="39"/>
      <c r="K4" s="31"/>
      <c r="L4" s="42"/>
      <c r="M4" s="36"/>
    </row>
    <row r="5" spans="1:13" ht="13.5">
      <c r="A5" s="10">
        <v>1101</v>
      </c>
      <c r="B5" s="11">
        <v>10000</v>
      </c>
      <c r="C5" s="11" t="s">
        <v>8</v>
      </c>
      <c r="D5" s="11" t="s">
        <v>12</v>
      </c>
      <c r="E5" s="12">
        <v>70</v>
      </c>
      <c r="F5" s="13">
        <v>3</v>
      </c>
      <c r="G5" s="14">
        <v>40</v>
      </c>
      <c r="H5" s="22">
        <v>1</v>
      </c>
      <c r="I5" s="44">
        <f>(G5*H5+G6*H6+G7*H7)-(E5*F5+E6*F6+E7*F7)</f>
        <v>-120</v>
      </c>
      <c r="J5" s="37">
        <f>IF(D5="sell",I5*-1000,IF(D5="buy",I5*1000,0))</f>
        <v>120000</v>
      </c>
      <c r="K5" s="29"/>
      <c r="L5" s="43">
        <f>(F5+F6+F7)-(H5+H6+H7)</f>
        <v>1</v>
      </c>
      <c r="M5" s="34"/>
    </row>
    <row r="6" spans="1:13" ht="13.5">
      <c r="A6" s="15"/>
      <c r="B6" s="4"/>
      <c r="C6" s="4"/>
      <c r="D6" s="4"/>
      <c r="E6" s="5"/>
      <c r="F6" s="8"/>
      <c r="G6" s="7">
        <v>50</v>
      </c>
      <c r="H6" s="23">
        <v>1</v>
      </c>
      <c r="I6" s="45"/>
      <c r="J6" s="38"/>
      <c r="K6" s="30"/>
      <c r="L6" s="41"/>
      <c r="M6" s="35"/>
    </row>
    <row r="7" spans="1:13" ht="14.25" thickBot="1">
      <c r="A7" s="16"/>
      <c r="B7" s="17"/>
      <c r="C7" s="17"/>
      <c r="D7" s="17"/>
      <c r="E7" s="18"/>
      <c r="F7" s="19"/>
      <c r="G7" s="20"/>
      <c r="H7" s="24"/>
      <c r="I7" s="46"/>
      <c r="J7" s="39"/>
      <c r="K7" s="31"/>
      <c r="L7" s="42"/>
      <c r="M7" s="36"/>
    </row>
    <row r="8" spans="1:13" ht="13.5">
      <c r="A8" s="10">
        <v>1101</v>
      </c>
      <c r="B8" s="11">
        <v>9000</v>
      </c>
      <c r="C8" s="11" t="s">
        <v>8</v>
      </c>
      <c r="D8" s="11" t="s">
        <v>12</v>
      </c>
      <c r="E8" s="12">
        <v>100</v>
      </c>
      <c r="F8" s="13">
        <v>3</v>
      </c>
      <c r="G8" s="14"/>
      <c r="H8" s="22"/>
      <c r="I8" s="44">
        <f>(G8*H8+G9*H9+G10*H10)-(E8*F8+E9*F9+E10*F10)</f>
        <v>-300</v>
      </c>
      <c r="J8" s="37">
        <f>IF(D8="sell",I8*-1000,IF(D8="buy",I8*1000,0))</f>
        <v>300000</v>
      </c>
      <c r="K8" s="29"/>
      <c r="L8" s="43">
        <f>(F8+F9+F10)-(H8+H9+H10)</f>
        <v>3</v>
      </c>
      <c r="M8" s="34"/>
    </row>
    <row r="9" spans="1:13" ht="13.5">
      <c r="A9" s="15"/>
      <c r="B9" s="4"/>
      <c r="C9" s="4"/>
      <c r="D9" s="4"/>
      <c r="E9" s="5"/>
      <c r="F9" s="8"/>
      <c r="G9" s="7"/>
      <c r="H9" s="23"/>
      <c r="I9" s="45"/>
      <c r="J9" s="38"/>
      <c r="K9" s="30"/>
      <c r="L9" s="41"/>
      <c r="M9" s="35"/>
    </row>
    <row r="10" spans="1:13" ht="14.25" thickBot="1">
      <c r="A10" s="16"/>
      <c r="B10" s="17"/>
      <c r="C10" s="17"/>
      <c r="D10" s="17"/>
      <c r="E10" s="18"/>
      <c r="F10" s="19"/>
      <c r="G10" s="20"/>
      <c r="H10" s="24"/>
      <c r="I10" s="46"/>
      <c r="J10" s="39"/>
      <c r="K10" s="31"/>
      <c r="L10" s="42"/>
      <c r="M10" s="36"/>
    </row>
    <row r="11" spans="1:13" ht="13.5">
      <c r="A11" s="10">
        <v>1101</v>
      </c>
      <c r="B11" s="11">
        <v>10250</v>
      </c>
      <c r="C11" s="11" t="s">
        <v>9</v>
      </c>
      <c r="D11" s="11" t="s">
        <v>11</v>
      </c>
      <c r="E11" s="12">
        <v>40</v>
      </c>
      <c r="F11" s="13">
        <v>1</v>
      </c>
      <c r="G11" s="14"/>
      <c r="H11" s="22"/>
      <c r="I11" s="44">
        <f>(G11*H11+G12*H12+G13*H13)-(E11*F11+E12*F12+E13*F13)</f>
        <v>-40</v>
      </c>
      <c r="J11" s="37">
        <f>IF(D11="sell",I11*-1000,IF(D11="buy",I11*1000,0))</f>
        <v>-40000</v>
      </c>
      <c r="K11" s="29"/>
      <c r="L11" s="43">
        <f>(F11+F12+F13)-(H11+H12+H13)</f>
        <v>1</v>
      </c>
      <c r="M11" s="34"/>
    </row>
    <row r="12" spans="1:13" ht="13.5">
      <c r="A12" s="15"/>
      <c r="B12" s="4"/>
      <c r="C12" s="4"/>
      <c r="D12" s="4"/>
      <c r="E12" s="5"/>
      <c r="F12" s="8"/>
      <c r="G12" s="7"/>
      <c r="H12" s="23"/>
      <c r="I12" s="45"/>
      <c r="J12" s="38"/>
      <c r="K12" s="30"/>
      <c r="L12" s="41"/>
      <c r="M12" s="35"/>
    </row>
    <row r="13" spans="1:13" ht="14.25" thickBot="1">
      <c r="A13" s="16"/>
      <c r="B13" s="17"/>
      <c r="C13" s="17"/>
      <c r="D13" s="17"/>
      <c r="E13" s="18"/>
      <c r="F13" s="19"/>
      <c r="G13" s="20"/>
      <c r="H13" s="24"/>
      <c r="I13" s="46"/>
      <c r="J13" s="39"/>
      <c r="K13" s="31"/>
      <c r="L13" s="42"/>
      <c r="M13" s="36"/>
    </row>
    <row r="14" spans="1:13" ht="13.5">
      <c r="A14" s="10"/>
      <c r="B14" s="11"/>
      <c r="C14" s="11"/>
      <c r="D14" s="11"/>
      <c r="E14" s="12"/>
      <c r="F14" s="13"/>
      <c r="G14" s="14"/>
      <c r="H14" s="22"/>
      <c r="I14" s="44">
        <f>(G14*H14+G15*H15+G16*H16)-(E14*F14+E15*F15+E16*F16)</f>
        <v>0</v>
      </c>
      <c r="J14" s="37">
        <f>IF(D14="sell",I14*-1000,IF(D14="buy",I14*1000,0))</f>
        <v>0</v>
      </c>
      <c r="K14" s="29"/>
      <c r="L14" s="43">
        <f>(F14+F15+F16)-(H14+H15+H16)</f>
        <v>0</v>
      </c>
      <c r="M14" s="34"/>
    </row>
    <row r="15" spans="1:13" ht="13.5">
      <c r="A15" s="15"/>
      <c r="B15" s="4"/>
      <c r="C15" s="4"/>
      <c r="D15" s="4"/>
      <c r="E15" s="5"/>
      <c r="F15" s="8"/>
      <c r="G15" s="7"/>
      <c r="H15" s="23"/>
      <c r="I15" s="45"/>
      <c r="J15" s="38"/>
      <c r="K15" s="30"/>
      <c r="L15" s="41"/>
      <c r="M15" s="35"/>
    </row>
    <row r="16" spans="1:13" ht="14.25" thickBot="1">
      <c r="A16" s="16"/>
      <c r="B16" s="17"/>
      <c r="C16" s="17"/>
      <c r="D16" s="17"/>
      <c r="E16" s="18"/>
      <c r="F16" s="19"/>
      <c r="G16" s="20"/>
      <c r="H16" s="24"/>
      <c r="I16" s="46"/>
      <c r="J16" s="39"/>
      <c r="K16" s="31"/>
      <c r="L16" s="42"/>
      <c r="M16" s="36"/>
    </row>
    <row r="17" spans="1:13" ht="13.5">
      <c r="A17" s="10"/>
      <c r="B17" s="11"/>
      <c r="C17" s="11"/>
      <c r="D17" s="11"/>
      <c r="E17" s="12"/>
      <c r="F17" s="13"/>
      <c r="G17" s="14"/>
      <c r="H17" s="22"/>
      <c r="I17" s="44">
        <f>(G17*H17+G18*H18+G19*H19)-(E17*F17+E18*F18+E19*F19)</f>
        <v>0</v>
      </c>
      <c r="J17" s="37">
        <f>IF(D17="sell",I17*-1000,IF(D17="buy",I17*1000,0))</f>
        <v>0</v>
      </c>
      <c r="K17" s="29"/>
      <c r="L17" s="43">
        <f>(F17+F18+F19)-(H17+H18+H19)</f>
        <v>0</v>
      </c>
      <c r="M17" s="34"/>
    </row>
    <row r="18" spans="1:13" ht="13.5">
      <c r="A18" s="15"/>
      <c r="B18" s="4"/>
      <c r="C18" s="4"/>
      <c r="D18" s="4"/>
      <c r="E18" s="5"/>
      <c r="F18" s="8"/>
      <c r="G18" s="7"/>
      <c r="H18" s="23"/>
      <c r="I18" s="45"/>
      <c r="J18" s="38"/>
      <c r="K18" s="30"/>
      <c r="L18" s="41"/>
      <c r="M18" s="35"/>
    </row>
    <row r="19" spans="1:13" ht="14.25" thickBot="1">
      <c r="A19" s="16"/>
      <c r="B19" s="17"/>
      <c r="C19" s="17"/>
      <c r="D19" s="17"/>
      <c r="E19" s="18"/>
      <c r="F19" s="19"/>
      <c r="G19" s="20"/>
      <c r="H19" s="24"/>
      <c r="I19" s="46"/>
      <c r="J19" s="39"/>
      <c r="K19" s="31"/>
      <c r="L19" s="42"/>
      <c r="M19" s="36"/>
    </row>
    <row r="20" spans="1:13" ht="13.5">
      <c r="A20" s="10"/>
      <c r="B20" s="11"/>
      <c r="C20" s="11"/>
      <c r="D20" s="11"/>
      <c r="E20" s="12"/>
      <c r="F20" s="13"/>
      <c r="G20" s="14"/>
      <c r="H20" s="22"/>
      <c r="I20" s="44">
        <f>(G20*H20+G21*H21+G22*H22)-(E20*F20+E21*F21+E22*F22)</f>
        <v>0</v>
      </c>
      <c r="J20" s="37">
        <f>IF(D20="sell",I20*-1000,IF(D20="buy",I20*1000,0))</f>
        <v>0</v>
      </c>
      <c r="K20" s="29"/>
      <c r="L20" s="43">
        <f>(F20+F21+F22)-(H20+H21+H22)</f>
        <v>0</v>
      </c>
      <c r="M20" s="34"/>
    </row>
    <row r="21" spans="1:13" ht="13.5">
      <c r="A21" s="15"/>
      <c r="B21" s="4"/>
      <c r="C21" s="4"/>
      <c r="D21" s="4"/>
      <c r="E21" s="5"/>
      <c r="F21" s="8"/>
      <c r="G21" s="7"/>
      <c r="H21" s="23"/>
      <c r="I21" s="45"/>
      <c r="J21" s="38"/>
      <c r="K21" s="30"/>
      <c r="L21" s="41"/>
      <c r="M21" s="35"/>
    </row>
    <row r="22" spans="1:13" ht="14.25" thickBot="1">
      <c r="A22" s="16"/>
      <c r="B22" s="17"/>
      <c r="C22" s="17"/>
      <c r="D22" s="17"/>
      <c r="E22" s="18"/>
      <c r="F22" s="19"/>
      <c r="G22" s="20"/>
      <c r="H22" s="24"/>
      <c r="I22" s="46"/>
      <c r="J22" s="39"/>
      <c r="K22" s="31"/>
      <c r="L22" s="42"/>
      <c r="M22" s="36"/>
    </row>
    <row r="23" spans="1:13" ht="13.5">
      <c r="A23" s="10"/>
      <c r="B23" s="11"/>
      <c r="C23" s="11"/>
      <c r="D23" s="11"/>
      <c r="E23" s="12"/>
      <c r="F23" s="13"/>
      <c r="G23" s="14"/>
      <c r="H23" s="22"/>
      <c r="I23" s="44">
        <f>(G23*H23+G24*H24+G25*H25)-(E23*F23+E24*F24+E25*F25)</f>
        <v>0</v>
      </c>
      <c r="J23" s="37">
        <f>IF(D23="sell",I23*-1000,IF(D23="buy",I23*1000,0))</f>
        <v>0</v>
      </c>
      <c r="K23" s="29"/>
      <c r="L23" s="43">
        <f>(F23+F24+F25)-(H23+H24+H25)</f>
        <v>0</v>
      </c>
      <c r="M23" s="34"/>
    </row>
    <row r="24" spans="1:13" ht="13.5">
      <c r="A24" s="15"/>
      <c r="B24" s="4"/>
      <c r="C24" s="4"/>
      <c r="D24" s="4"/>
      <c r="E24" s="5"/>
      <c r="F24" s="8"/>
      <c r="G24" s="7"/>
      <c r="H24" s="23"/>
      <c r="I24" s="45"/>
      <c r="J24" s="38"/>
      <c r="K24" s="30"/>
      <c r="L24" s="41"/>
      <c r="M24" s="35"/>
    </row>
    <row r="25" spans="1:13" ht="14.25" thickBot="1">
      <c r="A25" s="16"/>
      <c r="B25" s="17"/>
      <c r="C25" s="17"/>
      <c r="D25" s="17"/>
      <c r="E25" s="18"/>
      <c r="F25" s="19"/>
      <c r="G25" s="20"/>
      <c r="H25" s="24"/>
      <c r="I25" s="46"/>
      <c r="J25" s="39"/>
      <c r="K25" s="31"/>
      <c r="L25" s="42"/>
      <c r="M25" s="36"/>
    </row>
    <row r="26" spans="1:13" ht="13.5">
      <c r="A26" s="10"/>
      <c r="B26" s="11"/>
      <c r="C26" s="11"/>
      <c r="D26" s="11"/>
      <c r="E26" s="12"/>
      <c r="F26" s="13"/>
      <c r="G26" s="14"/>
      <c r="H26" s="22"/>
      <c r="I26" s="44">
        <f>(G26*H26+G27*H27+G28*H28)-(E26*F26+E27*F27+E28*F28)</f>
        <v>0</v>
      </c>
      <c r="J26" s="37">
        <f>IF(D26="sell",I26*-1000,IF(D26="buy",I26*1000,0))</f>
        <v>0</v>
      </c>
      <c r="K26" s="29"/>
      <c r="L26" s="43">
        <f>(F26+F27+F28)-(H26+H27+H28)</f>
        <v>0</v>
      </c>
      <c r="M26" s="34"/>
    </row>
    <row r="27" spans="1:13" ht="13.5">
      <c r="A27" s="15"/>
      <c r="B27" s="4"/>
      <c r="C27" s="4"/>
      <c r="D27" s="4"/>
      <c r="E27" s="5"/>
      <c r="F27" s="8"/>
      <c r="G27" s="7"/>
      <c r="H27" s="23"/>
      <c r="I27" s="45"/>
      <c r="J27" s="38"/>
      <c r="K27" s="30"/>
      <c r="L27" s="41"/>
      <c r="M27" s="35"/>
    </row>
    <row r="28" spans="1:13" ht="14.25" thickBot="1">
      <c r="A28" s="16"/>
      <c r="B28" s="17"/>
      <c r="C28" s="17"/>
      <c r="D28" s="17"/>
      <c r="E28" s="18"/>
      <c r="F28" s="19"/>
      <c r="G28" s="20"/>
      <c r="H28" s="24"/>
      <c r="I28" s="46"/>
      <c r="J28" s="39"/>
      <c r="K28" s="31"/>
      <c r="L28" s="42"/>
      <c r="M28" s="36"/>
    </row>
    <row r="29" spans="1:13" ht="13.5">
      <c r="A29" s="10"/>
      <c r="B29" s="11"/>
      <c r="C29" s="11"/>
      <c r="D29" s="11"/>
      <c r="E29" s="12"/>
      <c r="F29" s="13"/>
      <c r="G29" s="14"/>
      <c r="H29" s="22"/>
      <c r="I29" s="44">
        <f>(G29*H29+G30*H30+G31*H31)-(E29*F29+E30*F30+E31*F31)</f>
        <v>0</v>
      </c>
      <c r="J29" s="37">
        <f>IF(D29="sell",I29*-1000,IF(D29="buy",I29*1000,0))</f>
        <v>0</v>
      </c>
      <c r="K29" s="29"/>
      <c r="L29" s="43">
        <f>(F29+F30+F31)-(H29+H30+H31)</f>
        <v>0</v>
      </c>
      <c r="M29" s="34"/>
    </row>
    <row r="30" spans="1:13" ht="13.5">
      <c r="A30" s="15"/>
      <c r="B30" s="4"/>
      <c r="C30" s="4"/>
      <c r="D30" s="4"/>
      <c r="E30" s="5"/>
      <c r="F30" s="8"/>
      <c r="G30" s="7"/>
      <c r="H30" s="23"/>
      <c r="I30" s="45"/>
      <c r="J30" s="38"/>
      <c r="K30" s="30"/>
      <c r="L30" s="41"/>
      <c r="M30" s="35"/>
    </row>
    <row r="31" spans="1:13" ht="14.25" thickBot="1">
      <c r="A31" s="16"/>
      <c r="B31" s="17"/>
      <c r="C31" s="17"/>
      <c r="D31" s="17"/>
      <c r="E31" s="18"/>
      <c r="F31" s="19"/>
      <c r="G31" s="20"/>
      <c r="H31" s="24"/>
      <c r="I31" s="46"/>
      <c r="J31" s="39"/>
      <c r="K31" s="31"/>
      <c r="L31" s="42"/>
      <c r="M31" s="36"/>
    </row>
    <row r="32" spans="1:13" ht="13.5">
      <c r="A32" s="10"/>
      <c r="B32" s="11"/>
      <c r="C32" s="11"/>
      <c r="D32" s="11"/>
      <c r="E32" s="12"/>
      <c r="F32" s="13"/>
      <c r="G32" s="14"/>
      <c r="H32" s="22"/>
      <c r="I32" s="44">
        <f>(G32*H32+G33*H33+G34*H34)-(E32*F32+E33*F33+E34*F34)</f>
        <v>0</v>
      </c>
      <c r="J32" s="37">
        <f>IF(D32="sell",I32*-1000,IF(D32="buy",I32*1000,0))</f>
        <v>0</v>
      </c>
      <c r="K32" s="29"/>
      <c r="L32" s="43">
        <f>(F32+F33+F34)-(H32+H33+H34)</f>
        <v>0</v>
      </c>
      <c r="M32" s="34"/>
    </row>
    <row r="33" spans="1:13" ht="13.5">
      <c r="A33" s="15"/>
      <c r="B33" s="4"/>
      <c r="C33" s="4"/>
      <c r="D33" s="4"/>
      <c r="E33" s="5"/>
      <c r="F33" s="8"/>
      <c r="G33" s="7"/>
      <c r="H33" s="23"/>
      <c r="I33" s="45"/>
      <c r="J33" s="38"/>
      <c r="K33" s="30"/>
      <c r="L33" s="41"/>
      <c r="M33" s="35"/>
    </row>
    <row r="34" spans="1:13" ht="14.25" thickBot="1">
      <c r="A34" s="16"/>
      <c r="B34" s="17"/>
      <c r="C34" s="17"/>
      <c r="D34" s="17"/>
      <c r="E34" s="18"/>
      <c r="F34" s="19"/>
      <c r="G34" s="20"/>
      <c r="H34" s="24"/>
      <c r="I34" s="46"/>
      <c r="J34" s="39"/>
      <c r="K34" s="31"/>
      <c r="L34" s="42"/>
      <c r="M34" s="36"/>
    </row>
  </sheetData>
  <sheetProtection sheet="1" objects="1" scenarios="1"/>
  <protectedRanges>
    <protectedRange sqref="A8:M34" name="範囲1"/>
  </protectedRanges>
  <mergeCells count="88">
    <mergeCell ref="I32:I34"/>
    <mergeCell ref="J32:J34"/>
    <mergeCell ref="K32:K34"/>
    <mergeCell ref="L32:L34"/>
    <mergeCell ref="A32:A34"/>
    <mergeCell ref="B32:B34"/>
    <mergeCell ref="C32:C34"/>
    <mergeCell ref="D32:D34"/>
    <mergeCell ref="I29:I31"/>
    <mergeCell ref="J29:J31"/>
    <mergeCell ref="K29:K31"/>
    <mergeCell ref="L29:L31"/>
    <mergeCell ref="A29:A31"/>
    <mergeCell ref="B29:B31"/>
    <mergeCell ref="C29:C31"/>
    <mergeCell ref="D29:D31"/>
    <mergeCell ref="I26:I28"/>
    <mergeCell ref="J26:J28"/>
    <mergeCell ref="K26:K28"/>
    <mergeCell ref="L26:L28"/>
    <mergeCell ref="A26:A28"/>
    <mergeCell ref="B26:B28"/>
    <mergeCell ref="C26:C28"/>
    <mergeCell ref="D26:D28"/>
    <mergeCell ref="I23:I25"/>
    <mergeCell ref="J23:J25"/>
    <mergeCell ref="K23:K25"/>
    <mergeCell ref="L23:L25"/>
    <mergeCell ref="A23:A25"/>
    <mergeCell ref="B23:B25"/>
    <mergeCell ref="C23:C25"/>
    <mergeCell ref="D23:D25"/>
    <mergeCell ref="I20:I22"/>
    <mergeCell ref="J20:J22"/>
    <mergeCell ref="K20:K22"/>
    <mergeCell ref="L20:L22"/>
    <mergeCell ref="A20:A22"/>
    <mergeCell ref="B20:B22"/>
    <mergeCell ref="C20:C22"/>
    <mergeCell ref="D20:D22"/>
    <mergeCell ref="I17:I19"/>
    <mergeCell ref="J17:J19"/>
    <mergeCell ref="K17:K19"/>
    <mergeCell ref="L17:L19"/>
    <mergeCell ref="A17:A19"/>
    <mergeCell ref="B17:B19"/>
    <mergeCell ref="C17:C19"/>
    <mergeCell ref="D17:D19"/>
    <mergeCell ref="I14:I16"/>
    <mergeCell ref="J14:J16"/>
    <mergeCell ref="K14:K16"/>
    <mergeCell ref="L14:L16"/>
    <mergeCell ref="A14:A16"/>
    <mergeCell ref="B14:B16"/>
    <mergeCell ref="C14:C16"/>
    <mergeCell ref="D14:D16"/>
    <mergeCell ref="K8:K10"/>
    <mergeCell ref="L8:L10"/>
    <mergeCell ref="A11:A13"/>
    <mergeCell ref="B11:B13"/>
    <mergeCell ref="C11:C13"/>
    <mergeCell ref="D11:D13"/>
    <mergeCell ref="J11:J13"/>
    <mergeCell ref="K11:K13"/>
    <mergeCell ref="L11:L13"/>
    <mergeCell ref="A8:A10"/>
    <mergeCell ref="B8:B10"/>
    <mergeCell ref="C8:C10"/>
    <mergeCell ref="D8:D10"/>
    <mergeCell ref="K2:K4"/>
    <mergeCell ref="K5:K7"/>
    <mergeCell ref="L2:L4"/>
    <mergeCell ref="L5:L7"/>
    <mergeCell ref="I5:I7"/>
    <mergeCell ref="I8:I10"/>
    <mergeCell ref="I11:I13"/>
    <mergeCell ref="J2:J4"/>
    <mergeCell ref="J5:J7"/>
    <mergeCell ref="J8:J10"/>
    <mergeCell ref="D5:D7"/>
    <mergeCell ref="A5:A7"/>
    <mergeCell ref="B5:B7"/>
    <mergeCell ref="C2:C4"/>
    <mergeCell ref="C5:C7"/>
    <mergeCell ref="I2:I4"/>
    <mergeCell ref="B2:B4"/>
    <mergeCell ref="A2:A4"/>
    <mergeCell ref="D2:D4"/>
  </mergeCells>
  <printOptions/>
  <pageMargins left="0.75" right="0.75" top="1" bottom="1" header="0.512" footer="0.512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sharetive9</dc:creator>
  <cp:keywords/>
  <dc:description/>
  <cp:lastModifiedBy>sharetive9</cp:lastModifiedBy>
  <cp:lastPrinted>2010-11-29T01:28:20Z</cp:lastPrinted>
  <dcterms:created xsi:type="dcterms:W3CDTF">2010-11-16T07:44:52Z</dcterms:created>
  <dcterms:modified xsi:type="dcterms:W3CDTF">2010-11-29T01:32:16Z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_AdHocReviewCycle">
    <vt:i4>-598885586</vt:i4>
  </property>
  <property fmtid="{D5CDD505-2E9C-101B-9397-08002B2CF9AE}" pid="4" name="_EmailSubje">
    <vt:lpwstr>Userページ：商い帳の件</vt:lpwstr>
  </property>
  <property fmtid="{D5CDD505-2E9C-101B-9397-08002B2CF9AE}" pid="5" name="_AuthorEma">
    <vt:lpwstr>miyoshi@sharetive.co.jp</vt:lpwstr>
  </property>
  <property fmtid="{D5CDD505-2E9C-101B-9397-08002B2CF9AE}" pid="6" name="_AuthorEmailDisplayNa">
    <vt:lpwstr>シェアティブ　白山</vt:lpwstr>
  </property>
</Properties>
</file>